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15" windowWidth="20610" windowHeight="7845" activeTab="1"/>
  </bookViews>
  <sheets>
    <sheet name="List1" sheetId="4" r:id="rId1"/>
    <sheet name="Checklist" sheetId="2" r:id="rId2"/>
    <sheet name="Vyhodnocení KPI" sheetId="3" r:id="rId3"/>
  </sheets>
  <definedNames>
    <definedName name="_xlchart.v1.0" hidden="1">Checklist!#REF!</definedName>
    <definedName name="_xlchart.v1.1" hidden="1">Checklist!#REF!</definedName>
    <definedName name="_xlchart.v1.2" hidden="1">Checklist!#REF!</definedName>
    <definedName name="_xlnm.Print_Area" localSheetId="1">Checklist!$A$1:$H$41</definedName>
  </definedNames>
  <calcPr calcId="145621"/>
</workbook>
</file>

<file path=xl/calcChain.xml><?xml version="1.0" encoding="utf-8"?>
<calcChain xmlns="http://schemas.openxmlformats.org/spreadsheetml/2006/main">
  <c r="G4" i="2" l="1"/>
  <c r="H41" i="2"/>
  <c r="H34" i="2"/>
  <c r="H31" i="2"/>
  <c r="H25" i="2"/>
  <c r="H17" i="2"/>
  <c r="H10" i="2"/>
  <c r="AA25" i="2" l="1"/>
  <c r="AA26" i="2"/>
  <c r="AA27" i="2"/>
  <c r="AA28" i="2"/>
  <c r="AA29" i="2"/>
  <c r="AA31" i="2"/>
  <c r="AA32" i="2"/>
  <c r="AA33" i="2"/>
  <c r="AA34" i="2"/>
  <c r="AA35" i="2"/>
  <c r="AA36" i="2"/>
  <c r="AA37" i="2"/>
  <c r="AA38" i="2"/>
  <c r="AA39" i="2"/>
  <c r="AA40" i="2"/>
  <c r="G41" i="2" l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AA24" i="2" s="1"/>
  <c r="G23" i="2"/>
  <c r="AA23" i="2" s="1"/>
  <c r="G22" i="2"/>
  <c r="AA22" i="2" s="1"/>
  <c r="G21" i="2"/>
  <c r="AA21" i="2" s="1"/>
  <c r="G20" i="2"/>
  <c r="AA20" i="2" s="1"/>
  <c r="G19" i="2"/>
  <c r="AA19" i="2" s="1"/>
  <c r="G18" i="2"/>
  <c r="AA18" i="2" s="1"/>
  <c r="G17" i="2"/>
  <c r="AA17" i="2" s="1"/>
  <c r="G16" i="2"/>
  <c r="AA16" i="2" s="1"/>
  <c r="G15" i="2"/>
  <c r="AA15" i="2" s="1"/>
  <c r="G14" i="2"/>
  <c r="AA14" i="2" s="1"/>
  <c r="G13" i="2"/>
  <c r="AA13" i="2" s="1"/>
  <c r="G12" i="2"/>
  <c r="AA12" i="2" s="1"/>
  <c r="G11" i="2"/>
  <c r="AA11" i="2" s="1"/>
  <c r="G10" i="2"/>
  <c r="AA10" i="2" s="1"/>
  <c r="AA41" i="2" l="1"/>
  <c r="AA30" i="2"/>
  <c r="AA2" i="2" l="1"/>
</calcChain>
</file>

<file path=xl/sharedStrings.xml><?xml version="1.0" encoding="utf-8"?>
<sst xmlns="http://schemas.openxmlformats.org/spreadsheetml/2006/main" count="114" uniqueCount="104">
  <si>
    <t>Checklist pro kontrolu KPI OŘ xxxx</t>
  </si>
  <si>
    <t>Kontroloval:</t>
  </si>
  <si>
    <t>Přítomni:</t>
  </si>
  <si>
    <t>Podpis:</t>
  </si>
  <si>
    <t>Celkové hodnocení</t>
  </si>
  <si>
    <t>Název</t>
  </si>
  <si>
    <t>Popis parametru</t>
  </si>
  <si>
    <t>Počet kontrolovaných ploch</t>
  </si>
  <si>
    <t>Počet získaných bodů</t>
  </si>
  <si>
    <t>Kvalita celkem (%)</t>
  </si>
  <si>
    <t>Sedací zařízení, odkládací zařízení</t>
  </si>
  <si>
    <t>Zařizovací předměty, zařízení umístěné na stěnách (např. klaprámy)</t>
  </si>
  <si>
    <t>Odpadkové koše a koše na tříděný odpad</t>
  </si>
  <si>
    <t xml:space="preserve">Odpadkové koše </t>
  </si>
  <si>
    <t>Doplnění spotřebního materiálu</t>
  </si>
  <si>
    <t>Podlaha včetně rohoží, schodiště a zábradlí</t>
  </si>
  <si>
    <t>Podlaha včetně rohoží</t>
  </si>
  <si>
    <t>Přístupové cesty zpevněné, nezpevněné, přilehlé komunikace</t>
  </si>
  <si>
    <t>Přístřešek pro cestující</t>
  </si>
  <si>
    <t>Nástupiště zpevněné, nezpevněné</t>
  </si>
  <si>
    <t>Parapety, květináče, info.tabule, klaprámy, kryty světelných zdrojů lamp</t>
  </si>
  <si>
    <t>Odpadkové koše, koše na tříděný odpad</t>
  </si>
  <si>
    <t xml:space="preserve">Plochy musí být prosté souvislého prachu, bez ohmatů, skvrn a šmouh,  nelepí. </t>
  </si>
  <si>
    <t>Plochy nelepí, jsou čisté, bez skvrn a prachových částic. Nejsou známky barevných změn. Dotykové plochy jsou prosté mikrobů a plísní.</t>
  </si>
  <si>
    <t>Plochy nelepí, jsou bez skvrn a prachových částic, ohmatů, mrtvých živočichů. V prostorách nejsou pavučiny.</t>
  </si>
  <si>
    <t>Plocha tvrdých podlah vč. schodiště musí být viditelně beze šmouh, souvislé vrstvy prachu,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 Plochy nesmí klouzat, lepit a nesmí na nich být hrubé nečistoty.</t>
  </si>
  <si>
    <t xml:space="preserve">Plochy musí být prosté souvislého prachu, bez ohmatů, skvrn a šmouh. U skleněných prvků jsou plochy lesklé, lze připustit ohmaty do 30%. Nesmí lepit. </t>
  </si>
  <si>
    <t>Plochy nelepí, jsou bez skvrn a prachových částic, ohmatů, mrtvých živočichů. V prostorách se nevyskytují pavučiny.</t>
  </si>
  <si>
    <t>Plocha tvrdých podlah musí být viditelně beze šmouh, souvislé vrstvy prachu, tmavých skvrn a pruhů jak v ploše tak na soklech a lištách. Plocha gumových rohoží musí být prostá volných nečistot, vody, listí a sněhu, musí být čistá. Plochy nesmí klouzat, lepit a nesmí na nich být hrubé nečistoty.</t>
  </si>
  <si>
    <t>Plocha  vč. rámů musí být beze šmouh, výlepů, tagů, souvislých ploch prachových částic, nesmí lepit  a bez ohmatů (lze připustit lokální ohmaty prstů kolem dotykových míst, ale nejvíce v množství 5% plochy). Dotykové plochy jsou prosté mikrobů a plísní. Zrcadla musí být beze šmouh, skleněné plochy jsou celoplošně lesklé, bez souvislé plochy prachových částic a bez ohmatů a šmouh</t>
  </si>
  <si>
    <t xml:space="preserve">Plochy nelepí, jsou bez skvrn a prachových částic, ohmatů, mrtvých živočichů, bez pavučin. </t>
  </si>
  <si>
    <t xml:space="preserve">Haly, vestibuly, čekárny </t>
  </si>
  <si>
    <t>Schodiště, chodby</t>
  </si>
  <si>
    <t>Výtahy, eskalátory</t>
  </si>
  <si>
    <t xml:space="preserve">Venkovní plochy </t>
  </si>
  <si>
    <t>Stoly (vč. skleněných), nábytek, židle, zábradlí</t>
  </si>
  <si>
    <t>Měření</t>
  </si>
  <si>
    <t>KPI v %</t>
  </si>
  <si>
    <t>Špatný</t>
  </si>
  <si>
    <t>Dobrý</t>
  </si>
  <si>
    <t>Uspokojivý</t>
  </si>
  <si>
    <t>Vynikající</t>
  </si>
  <si>
    <t>úroveň výkonu služby</t>
  </si>
  <si>
    <t xml:space="preserve">  &lt;=69%</t>
  </si>
  <si>
    <t>70 - 79%</t>
  </si>
  <si>
    <t>80 - 89%</t>
  </si>
  <si>
    <t>90 - 100%</t>
  </si>
  <si>
    <t>platba</t>
  </si>
  <si>
    <t>Úhrada provedených služeb ve výši 80% z celkové částky</t>
  </si>
  <si>
    <t>Úhrada provedených služeb ve výši 85% z celkové částky</t>
  </si>
  <si>
    <t>Úhrada provedených služeb ve výši 90% z celkové částky</t>
  </si>
  <si>
    <t>Plná úhrada</t>
  </si>
  <si>
    <t>Vyhodnocení KPI</t>
  </si>
  <si>
    <t>Bodové hodnocení je dáno touto metodikou</t>
  </si>
  <si>
    <t>Počet kontrolovaných ploch, resp. výpočet celku vychází z aktuálních plánů úklidů.</t>
  </si>
  <si>
    <t>Počet možných bodů násoben počtem kontrol nebo kontrolovaných ploch se rovná 100%.</t>
  </si>
  <si>
    <t>Počet bodů z kontrolovaných ploch (počet získaných bodů) vyplňuje osoba provádějící kontrolu.</t>
  </si>
  <si>
    <t>Výsledkem je procentuální vyjádření rozdílu mezi maximálním počtem možných bodů a získaných bodů.</t>
  </si>
  <si>
    <t>Výsledek kontroly, kterou provádí objednatel se zaznamená ve formuláři KPI a v případě, že nebyla dodržena četnost nebo kvalita úklidu</t>
  </si>
  <si>
    <t xml:space="preserve">dle rozsahu a plánu úklidu se vše promítá do přehledu KPI. </t>
  </si>
  <si>
    <t>Při zjištění nedostatků dochází k úhradě ceny dle tabulky plnění KPI.</t>
  </si>
  <si>
    <t>Hradí se pouze provedené práce a neprovedení smluvních závazků se promítá i do KPI.</t>
  </si>
  <si>
    <t>Checklist pro kontrolu KPI</t>
  </si>
  <si>
    <t>VZOR</t>
  </si>
  <si>
    <t>na základě místní znalosti a podmínek.</t>
  </si>
  <si>
    <t>popisy činností.</t>
  </si>
  <si>
    <t xml:space="preserve">OŘ mohou samostatně připravit, ev. upravit obsah dle vlastních požadavků </t>
  </si>
  <si>
    <t xml:space="preserve">Checklist je připraven jako vzor. </t>
  </si>
  <si>
    <t xml:space="preserve">Checklist může být rozšířen o další prostory, příp. jiné činnosti, či upraveny </t>
  </si>
  <si>
    <t>Odpadkové koše jsou čisté, bez skvrn i šmouh, nepáchnou, vnitřní části jsou suché a nevykazují známky plísní. Zbavené nedovolených polepů a tagů. Uvnitř jsou nepoškozené čisté sáčky. Naplnění odpovídá periodě úklidu.</t>
  </si>
  <si>
    <t>Odpadkové koše jsou čisté, bez skvrn i šmouh, nepáchnou, vnitřní části jsou suché a nevykazují známky plísní. Uvnitř jsou nepoškozené čisté sáčky. Naplnění odpovídá periodě úklidu.</t>
  </si>
  <si>
    <t xml:space="preserve">Plochy musí být prosté souvislého prachu, bez ohmatů, skvrn a šmouh, nelepí. </t>
  </si>
  <si>
    <t xml:space="preserve">Odpadkové koše a koše na tříděný odpad </t>
  </si>
  <si>
    <t>Odpadkové koše a koše na tříděný odpad jsou z vnější části jednotného čistého vzhledu bez skvrn, šmouh, souvislého prachu a ohmatů (lze připustit lokální ohmaty u vhozů do 5% plochy). Odpadkové koše jsou čisté, bez skvrn i šmouh, nepáchnou, vnitřní části jsou suché a nevykazují známky plísní. Uvnitř jsou nepoškozené čisté sáčky. Naplnění odpovídá periodě úklidu.</t>
  </si>
  <si>
    <t>Odpadkové koše jsou čisté, bez skvrn i šmouh, nepáchnou, vnitřní části jsou suché a nevykazují známky plísní. Naplnění odpovídá periodě úklidu.</t>
  </si>
  <si>
    <t>Plocha cest a  přilehlých komunikací musí být viditelně bez listí a hrubých nečistot, v daném období zbavena posypového materiálu.</t>
  </si>
  <si>
    <t>Prosklené plochy zbaveny tagů, graffiti, mobiliář omytý, koše vysypané, plochy bez hrubých nečistot.</t>
  </si>
  <si>
    <t>Plocha cest a přilehlých komunikací musí být viditelně bez listí a hrubých nečistot, v daném období zbavena posypového materiálu.</t>
  </si>
  <si>
    <t xml:space="preserve">Zařízení musí být prosté souvislého prachu, bez ohmatů, skvrn a šmouh, nelepí. Zařízení je zbaveno nepovolených výlepů, tagů. </t>
  </si>
  <si>
    <t xml:space="preserve">Plocha dveří včetně rámů, obklady, skleněné plochy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</si>
  <si>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 xml:space="preserve">Plochy nelepí, jsou čisté, bez skvrn a prachových částic. Nejsou známky barevných změn. </t>
  </si>
  <si>
    <t xml:space="preserve">Plochy beze skvrn, čisté, bez prachových částic, nenesou známky barevných změn. </t>
  </si>
  <si>
    <t xml:space="preserve">Plocha dveří včetně rámů, obklady, skleněné plochy a zrcadla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</si>
  <si>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>Podchody včetně přilehlých schodišť</t>
  </si>
  <si>
    <t xml:space="preserve">Plocha tvrdých podlah, schodů musí být viditelně beze šmouh, souvislé vrstvy prachu, tmavých skvrn a pruhů jak v ploše tak na soklech a lištách. Plocha gumových rohoží musí být prostá volných nečistot, vody, listí a sněhu, musí být čistá. Odtokové kanálky bez nečistot, listí. Plochy nesmí klouzat, lepit a nesmí na nich být hrubé nečistoty. Stěny, obklady, skleněné plochy musí být beze šmouh, souvislých ploch prachových částic. Všechny plochy jsou zbaveny nepovolených výlepů, tagů. Skleněné plochy jsou lesklé. </t>
  </si>
  <si>
    <t>V místnosti jsou doplněny zásobníky na mýdlo, toaletní papír, ručníky a sáčky na dámské hygienické potřeby. Požadavky jsou splněny, když je k dispozici více jak 50 % objemu zásobníku každého z prostředků.</t>
  </si>
  <si>
    <t>Hygienická zařízení</t>
  </si>
  <si>
    <t>Počet správně uklizených ploch</t>
  </si>
  <si>
    <t>Kolejiště</t>
  </si>
  <si>
    <t>Plocha tvrdých podlah musí být bez hrubých nečistot a odpadků, viditelně bez souvislých šmouh po mopu, či jiném vytíracím zařízení, bez usazenin prachu, tmavých skvrn a pruhů. Sokly jsou bez souvislých usazenin, pruhů a skvrn. Rohože zbaveny hrubých nečistot.</t>
  </si>
  <si>
    <t xml:space="preserve">Dveře, prosklené plochy, parapety, obklady </t>
  </si>
  <si>
    <t>Vypínače, zásuvky, dotykové plochy</t>
  </si>
  <si>
    <t>Otopná tělesa, kryty světelných zdrojů lamp</t>
  </si>
  <si>
    <t>Pisoáry, mísy, záchodová prkénka, splachovadla</t>
  </si>
  <si>
    <t xml:space="preserve">Dveře, prosklené plochy, parapety, obklady, zrcadla, </t>
  </si>
  <si>
    <t>Zařizovací předměty, zařízení umístěná na stěnách</t>
  </si>
  <si>
    <t>Dveře, zařizovací předměty, prosklené plochy, parapety, obklady stěn do výše 2,0 m a zařízení umístěná na stěnách</t>
  </si>
  <si>
    <t xml:space="preserve">Plocha  vč. rámů musí být beze šmouh, souvislých ploch prachových částic, nesmí lepit (a to ani kliky a dotyková místa) a bez ohmatů (lze připustit lokální ohmaty prstů kolem kliky a dotykových míst, ale nejvíce v množství 5% plochy). Skleněné plochy jsou celoplošně lesklé, bez souvislé plochy prachových částic a bez ohmatů a šmouh, a to zevnitř i vně do 2,0 m. </t>
  </si>
  <si>
    <t xml:space="preserve">Vypínače, zásuvky, dotykové plochy </t>
  </si>
  <si>
    <t>Kabelové kanály,  květináče, info.tabule, hasící přístroje, tlačítkové a automatické hlásiče požáru, tlačítkový hlásič nouze/nebezpečí, automatický hlásič výskytu plynu CO, skříně nástěnných hydrantů, otopná tělesa, klimatizační vstupy, zásobníky vody, kryty světelných zdrojů lamp</t>
  </si>
  <si>
    <t>Dveře, prosklené plochy, zrcadla, stěny do výše 2,0m a zařízení umístěná na stěnách</t>
  </si>
  <si>
    <t>Dotykové plochy</t>
  </si>
  <si>
    <t>Kolejiště v celém rozsahu železniční stanice, vymezeném prostorem nástupiště a ostrovními nástupišti je zbaveno veškerých odpadků, včetně nedopalků od cigaret</t>
  </si>
  <si>
    <t>Podlaha včetně rohoží a schodiště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</si>
</sst>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0.000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u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9" fontId="6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9" fillId="32" borderId="5" xfId="45" applyFont="1" applyBorder="1" applyAlignment="1">
      <alignment horizontal="center" vertical="center"/>
    </xf>
    <xf numFmtId="0" fontId="9" fillId="32" borderId="5" xfId="45" applyFont="1" applyBorder="1" applyAlignment="1">
      <alignment vertical="center" wrapText="1"/>
    </xf>
    <xf numFmtId="0" fontId="6" fillId="32" borderId="5" xfId="45" applyBorder="1" applyAlignment="1">
      <alignment horizontal="center" vertical="center"/>
    </xf>
    <xf numFmtId="0" fontId="9" fillId="32" borderId="4" xfId="45" applyFont="1" applyBorder="1" applyAlignment="1">
      <alignment vertical="center" wrapText="1"/>
    </xf>
    <xf numFmtId="0" fontId="6" fillId="32" borderId="4" xfId="45" applyBorder="1" applyAlignment="1">
      <alignment horizontal="center" vertical="center"/>
    </xf>
    <xf numFmtId="0" fontId="9" fillId="32" borderId="6" xfId="45" applyFont="1" applyBorder="1" applyAlignment="1">
      <alignment horizontal="center" vertical="center"/>
    </xf>
    <xf numFmtId="0" fontId="9" fillId="32" borderId="6" xfId="45" applyFont="1" applyBorder="1" applyAlignment="1">
      <alignment vertical="center" wrapText="1"/>
    </xf>
    <xf numFmtId="0" fontId="6" fillId="32" borderId="6" xfId="45" applyBorder="1" applyAlignment="1">
      <alignment horizontal="center" vertical="center"/>
    </xf>
    <xf numFmtId="0" fontId="6" fillId="32" borderId="6" xfId="45" applyBorder="1" applyAlignment="1">
      <alignment vertical="center" wrapText="1"/>
    </xf>
    <xf numFmtId="0" fontId="0" fillId="32" borderId="20" xfId="45" applyFont="1" applyBorder="1"/>
    <xf numFmtId="0" fontId="0" fillId="32" borderId="22" xfId="45" applyFont="1" applyBorder="1"/>
    <xf numFmtId="0" fontId="0" fillId="32" borderId="22" xfId="45" applyFont="1" applyBorder="1" applyAlignment="1">
      <alignment wrapText="1"/>
    </xf>
    <xf numFmtId="0" fontId="0" fillId="32" borderId="20" xfId="45" applyFont="1" applyBorder="1" applyAlignment="1">
      <alignment wrapText="1"/>
    </xf>
    <xf numFmtId="0" fontId="9" fillId="20" borderId="21" xfId="19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9" fillId="20" borderId="17" xfId="19" applyFont="1" applyBorder="1" applyAlignment="1">
      <alignment horizontal="center" vertical="center"/>
    </xf>
    <xf numFmtId="0" fontId="9" fillId="20" borderId="18" xfId="19" applyFont="1" applyBorder="1" applyAlignment="1">
      <alignment horizontal="center" vertical="center"/>
    </xf>
    <xf numFmtId="0" fontId="9" fillId="20" borderId="18" xfId="19" applyFont="1" applyBorder="1" applyAlignment="1">
      <alignment horizontal="center" vertical="center" wrapText="1"/>
    </xf>
    <xf numFmtId="0" fontId="9" fillId="20" borderId="19" xfId="19" applyFont="1" applyBorder="1" applyAlignment="1">
      <alignment horizontal="center" vertical="center" wrapText="1"/>
    </xf>
    <xf numFmtId="0" fontId="0" fillId="0" borderId="0" xfId="0" applyFill="1"/>
    <xf numFmtId="9" fontId="9" fillId="0" borderId="0" xfId="46" applyFont="1" applyFill="1" applyBorder="1" applyAlignment="1">
      <alignment horizontal="center" vertical="center"/>
    </xf>
    <xf numFmtId="0" fontId="9" fillId="0" borderId="0" xfId="19" applyFont="1" applyFill="1" applyBorder="1" applyAlignment="1">
      <alignment horizontal="center" vertical="center" wrapText="1"/>
    </xf>
    <xf numFmtId="9" fontId="6" fillId="0" borderId="0" xfId="45" applyNumberFormat="1" applyFill="1" applyBorder="1" applyAlignment="1">
      <alignment horizontal="center" vertical="center"/>
    </xf>
    <xf numFmtId="9" fontId="0" fillId="0" borderId="0" xfId="45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65" fontId="6" fillId="32" borderId="4" xfId="45" applyNumberFormat="1" applyBorder="1" applyAlignment="1">
      <alignment horizontal="center" vertical="center"/>
    </xf>
    <xf numFmtId="0" fontId="9" fillId="32" borderId="27" xfId="45" applyFont="1" applyBorder="1" applyAlignment="1">
      <alignment horizontal="center" vertical="center"/>
    </xf>
    <xf numFmtId="0" fontId="9" fillId="32" borderId="28" xfId="45" applyFont="1" applyBorder="1" applyAlignment="1">
      <alignment vertical="center" wrapText="1"/>
    </xf>
    <xf numFmtId="0" fontId="6" fillId="32" borderId="28" xfId="45" applyBorder="1" applyAlignment="1">
      <alignment horizontal="center" vertical="center"/>
    </xf>
    <xf numFmtId="0" fontId="6" fillId="32" borderId="27" xfId="45" applyBorder="1" applyAlignment="1">
      <alignment horizontal="center" vertical="center"/>
    </xf>
    <xf numFmtId="0" fontId="9" fillId="32" borderId="30" xfId="45" applyFont="1" applyBorder="1" applyAlignment="1">
      <alignment horizontal="center" vertical="center"/>
    </xf>
    <xf numFmtId="0" fontId="9" fillId="32" borderId="30" xfId="45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/>
    </xf>
    <xf numFmtId="0" fontId="0" fillId="32" borderId="30" xfId="0" applyFill="1" applyBorder="1"/>
    <xf numFmtId="165" fontId="6" fillId="32" borderId="5" xfId="45" applyNumberFormat="1" applyBorder="1" applyAlignment="1">
      <alignment horizontal="center" vertical="center"/>
    </xf>
    <xf numFmtId="165" fontId="6" fillId="32" borderId="6" xfId="45" applyNumberFormat="1" applyBorder="1" applyAlignment="1">
      <alignment horizontal="center" vertical="center"/>
    </xf>
    <xf numFmtId="165" fontId="6" fillId="32" borderId="28" xfId="45" applyNumberFormat="1" applyBorder="1" applyAlignment="1">
      <alignment horizontal="center" vertical="center"/>
    </xf>
    <xf numFmtId="165" fontId="0" fillId="32" borderId="30" xfId="0" applyNumberFormat="1" applyFill="1" applyBorder="1"/>
    <xf numFmtId="0" fontId="6" fillId="32" borderId="5" xfId="45" applyBorder="1" applyAlignment="1">
      <alignment vertical="center" wrapText="1"/>
    </xf>
    <xf numFmtId="0" fontId="0" fillId="32" borderId="4" xfId="45" applyFont="1" applyBorder="1" applyAlignment="1">
      <alignment vertical="center" wrapText="1"/>
    </xf>
    <xf numFmtId="0" fontId="6" fillId="32" borderId="4" xfId="45" applyBorder="1" applyAlignment="1">
      <alignment vertical="center" wrapText="1"/>
    </xf>
    <xf numFmtId="0" fontId="0" fillId="32" borderId="5" xfId="45" applyFont="1" applyBorder="1" applyAlignment="1">
      <alignment vertical="center" wrapText="1"/>
    </xf>
    <xf numFmtId="0" fontId="0" fillId="32" borderId="6" xfId="45" applyFont="1" applyBorder="1" applyAlignment="1">
      <alignment vertical="center" wrapText="1"/>
    </xf>
    <xf numFmtId="0" fontId="0" fillId="32" borderId="28" xfId="45" applyFont="1" applyBorder="1" applyAlignment="1">
      <alignment vertical="center" wrapText="1"/>
    </xf>
    <xf numFmtId="9" fontId="0" fillId="32" borderId="31" xfId="0" applyNumberFormat="1" applyFill="1" applyBorder="1" applyAlignment="1">
      <alignment horizontal="center" vertical="center"/>
    </xf>
    <xf numFmtId="0" fontId="0" fillId="32" borderId="30" xfId="0" applyFill="1" applyBorder="1" applyAlignment="1">
      <alignment vertical="center" wrapText="1"/>
    </xf>
    <xf numFmtId="0" fontId="1" fillId="0" borderId="0" xfId="2" applyAlignment="1">
      <alignment horizontal="center"/>
    </xf>
    <xf numFmtId="0" fontId="0" fillId="0" borderId="0" xfId="0" applyAlignment="1">
      <alignment horizontal="center"/>
    </xf>
    <xf numFmtId="0" fontId="2" fillId="0" borderId="0" xfId="3" applyAlignment="1">
      <alignment horizontal="center"/>
    </xf>
    <xf numFmtId="0" fontId="9" fillId="32" borderId="7" xfId="45" applyFont="1" applyBorder="1" applyAlignment="1">
      <alignment horizontal="center" vertical="center" wrapText="1"/>
    </xf>
    <xf numFmtId="0" fontId="0" fillId="32" borderId="9" xfId="45" applyFont="1" applyBorder="1" applyAlignment="1">
      <alignment horizontal="center" vertical="center" wrapText="1"/>
    </xf>
    <xf numFmtId="0" fontId="0" fillId="32" borderId="11" xfId="45" applyFont="1" applyBorder="1" applyAlignment="1">
      <alignment horizontal="center" vertical="center" wrapText="1"/>
    </xf>
    <xf numFmtId="9" fontId="6" fillId="32" borderId="8" xfId="45" applyNumberFormat="1" applyBorder="1" applyAlignment="1">
      <alignment horizontal="center" vertical="center"/>
    </xf>
    <xf numFmtId="9" fontId="0" fillId="32" borderId="10" xfId="45" applyNumberFormat="1" applyFont="1" applyBorder="1" applyAlignment="1">
      <alignment horizontal="center" vertical="center"/>
    </xf>
    <xf numFmtId="9" fontId="0" fillId="32" borderId="12" xfId="45" applyNumberFormat="1" applyFont="1" applyBorder="1" applyAlignment="1">
      <alignment horizontal="center" vertical="center"/>
    </xf>
    <xf numFmtId="9" fontId="6" fillId="32" borderId="10" xfId="45" applyNumberFormat="1" applyBorder="1" applyAlignment="1">
      <alignment horizontal="center" vertical="center"/>
    </xf>
    <xf numFmtId="9" fontId="0" fillId="32" borderId="8" xfId="45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9" fontId="9" fillId="0" borderId="23" xfId="46" applyNumberFormat="1" applyFont="1" applyBorder="1" applyAlignment="1">
      <alignment horizontal="center" vertical="center"/>
    </xf>
    <xf numFmtId="9" fontId="9" fillId="0" borderId="14" xfId="46" applyNumberFormat="1" applyFont="1" applyBorder="1" applyAlignment="1">
      <alignment horizontal="center" vertical="center"/>
    </xf>
    <xf numFmtId="9" fontId="9" fillId="0" borderId="24" xfId="46" applyNumberFormat="1" applyFont="1" applyBorder="1" applyAlignment="1">
      <alignment horizontal="center" vertical="center"/>
    </xf>
    <xf numFmtId="9" fontId="9" fillId="0" borderId="16" xfId="46" applyNumberFormat="1" applyFont="1" applyBorder="1" applyAlignment="1">
      <alignment horizontal="center" vertical="center"/>
    </xf>
    <xf numFmtId="0" fontId="9" fillId="32" borderId="9" xfId="45" applyFont="1" applyBorder="1" applyAlignment="1">
      <alignment horizontal="center" vertical="center" wrapText="1"/>
    </xf>
    <xf numFmtId="0" fontId="9" fillId="32" borderId="11" xfId="45" applyFont="1" applyBorder="1" applyAlignment="1">
      <alignment horizontal="center" vertical="center" wrapText="1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centa" xfId="46" builtinId="5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K32"/>
  <sheetViews>
    <sheetView workbookViewId="0">
      <selection activeCell="H22" sqref="H22"/>
    </sheetView>
  </sheetViews>
  <sheetFormatPr defaultRowHeight="12.75" x14ac:dyDescent="0.2"/>
  <sheetData>
    <row r="12" spans="1:8" ht="22.5" x14ac:dyDescent="0.3">
      <c r="A12" s="52" t="s">
        <v>62</v>
      </c>
      <c r="B12" s="53"/>
      <c r="C12" s="53"/>
      <c r="D12" s="53"/>
      <c r="E12" s="53"/>
      <c r="F12" s="53"/>
      <c r="G12" s="53"/>
      <c r="H12" s="53"/>
    </row>
    <row r="14" spans="1:8" ht="15" x14ac:dyDescent="0.2">
      <c r="A14" s="54" t="s">
        <v>63</v>
      </c>
      <c r="B14" s="53"/>
      <c r="C14" s="53"/>
      <c r="D14" s="53"/>
      <c r="E14" s="53"/>
      <c r="F14" s="53"/>
      <c r="G14" s="53"/>
      <c r="H14" s="53"/>
    </row>
    <row r="28" spans="1:11" x14ac:dyDescent="0.2">
      <c r="A28" s="19" t="s">
        <v>67</v>
      </c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 t="s">
        <v>66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 t="s">
        <v>64</v>
      </c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 t="s">
        <v>68</v>
      </c>
    </row>
    <row r="32" spans="1:11" x14ac:dyDescent="0.2">
      <c r="A32" t="s">
        <v>65</v>
      </c>
    </row>
  </sheetData>
  <mergeCells count="2">
    <mergeCell ref="A12:H12"/>
    <mergeCell ref="A14:H14"/>
  </mergeCells>
  <pageMargins left="0.7" right="0.7" top="0.78740157499999996" bottom="0.78740157499999996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1"/>
  <sheetViews>
    <sheetView showGridLines="0" tabSelected="1" view="pageBreakPreview" topLeftCell="B1" zoomScale="80" zoomScaleNormal="100" zoomScaleSheetLayoutView="80" workbookViewId="0">
      <selection activeCell="J9" sqref="J9"/>
    </sheetView>
  </sheetViews>
  <sheetFormatPr defaultRowHeight="12.75" x14ac:dyDescent="0.2"/>
  <cols>
    <col min="1" max="1" width="11.875" style="3" customWidth="1"/>
    <col min="2" max="2" width="6.5" style="3" customWidth="1"/>
    <col min="3" max="3" width="39.5" style="3" customWidth="1"/>
    <col min="4" max="4" width="68.75" style="3" customWidth="1"/>
    <col min="5" max="5" width="15.25" customWidth="1"/>
    <col min="6" max="6" width="15.25" style="3" customWidth="1"/>
    <col min="7" max="7" width="15.125" bestFit="1" customWidth="1"/>
    <col min="8" max="8" width="7.875" customWidth="1"/>
    <col min="9" max="9" width="4.875" style="24" customWidth="1"/>
    <col min="10" max="10" width="25.875" style="29" customWidth="1"/>
  </cols>
  <sheetData>
    <row r="1" spans="1:27" s="3" customFormat="1" ht="12.75" customHeight="1" x14ac:dyDescent="0.35">
      <c r="A1" s="1"/>
      <c r="B1" s="1"/>
      <c r="I1" s="24"/>
      <c r="J1" s="29"/>
    </row>
    <row r="2" spans="1:27" s="3" customFormat="1" ht="22.5" x14ac:dyDescent="0.3">
      <c r="A2" s="2" t="s">
        <v>0</v>
      </c>
      <c r="B2" s="2"/>
      <c r="I2" s="24"/>
      <c r="J2" s="29"/>
      <c r="AA2" s="3">
        <f>SUM(AA10:AA41)</f>
        <v>0</v>
      </c>
    </row>
    <row r="3" spans="1:27" s="3" customFormat="1" ht="6.75" customHeight="1" thickBot="1" x14ac:dyDescent="0.25">
      <c r="I3" s="24"/>
      <c r="J3" s="29"/>
    </row>
    <row r="4" spans="1:27" s="3" customFormat="1" x14ac:dyDescent="0.2">
      <c r="A4" s="3" t="s">
        <v>1</v>
      </c>
      <c r="E4" s="63" t="s">
        <v>4</v>
      </c>
      <c r="F4" s="64"/>
      <c r="G4" s="67">
        <f>IF(AA2=0,0,SUM(G10:G41)/AA2)</f>
        <v>0</v>
      </c>
      <c r="H4" s="68"/>
      <c r="I4" s="25"/>
      <c r="J4" s="29"/>
    </row>
    <row r="5" spans="1:27" ht="13.5" thickBot="1" x14ac:dyDescent="0.25">
      <c r="A5" s="3" t="s">
        <v>2</v>
      </c>
      <c r="E5" s="65"/>
      <c r="F5" s="66"/>
      <c r="G5" s="69"/>
      <c r="H5" s="70"/>
      <c r="I5" s="25"/>
    </row>
    <row r="7" spans="1:27" x14ac:dyDescent="0.2">
      <c r="A7" s="3" t="s">
        <v>3</v>
      </c>
    </row>
    <row r="8" spans="1:27" ht="6" customHeight="1" thickBot="1" x14ac:dyDescent="0.25"/>
    <row r="9" spans="1:27" ht="39" thickBot="1" x14ac:dyDescent="0.25">
      <c r="A9" s="20"/>
      <c r="B9" s="21"/>
      <c r="C9" s="21" t="s">
        <v>5</v>
      </c>
      <c r="D9" s="21" t="s">
        <v>6</v>
      </c>
      <c r="E9" s="22" t="s">
        <v>7</v>
      </c>
      <c r="F9" s="22" t="s">
        <v>87</v>
      </c>
      <c r="G9" s="22" t="s">
        <v>8</v>
      </c>
      <c r="H9" s="23" t="s">
        <v>9</v>
      </c>
      <c r="I9" s="26"/>
    </row>
    <row r="10" spans="1:27" ht="96" customHeight="1" thickTop="1" x14ac:dyDescent="0.2">
      <c r="A10" s="71" t="s">
        <v>31</v>
      </c>
      <c r="B10" s="4">
        <v>1</v>
      </c>
      <c r="C10" s="5" t="s">
        <v>103</v>
      </c>
      <c r="D10" s="45" t="s">
        <v>25</v>
      </c>
      <c r="E10" s="6"/>
      <c r="F10" s="6"/>
      <c r="G10" s="40" t="str">
        <f>IF(OR(E10="",E10=0),"",F10/E10)</f>
        <v/>
      </c>
      <c r="H10" s="61">
        <f>IF(SUM(AA10:AA16)=0,0,SUM(G10:G16)/SUM(AA10:AA16))</f>
        <v>0</v>
      </c>
      <c r="I10" s="27"/>
      <c r="AA10">
        <f>IF(G10&lt;&gt;"",1,0)</f>
        <v>0</v>
      </c>
    </row>
    <row r="11" spans="1:27" ht="63.75" x14ac:dyDescent="0.2">
      <c r="A11" s="71"/>
      <c r="B11" s="4">
        <v>2</v>
      </c>
      <c r="C11" s="7" t="s">
        <v>90</v>
      </c>
      <c r="D11" s="45" t="s">
        <v>79</v>
      </c>
      <c r="E11" s="8"/>
      <c r="F11" s="6"/>
      <c r="G11" s="31" t="str">
        <f t="shared" ref="G11:G41" si="0">IF(OR(E11="",E11=0),"",F11/E11)</f>
        <v/>
      </c>
      <c r="H11" s="59"/>
      <c r="I11" s="28"/>
      <c r="AA11" s="3">
        <f t="shared" ref="AA11:AA41" si="1">IF(G11&lt;&gt;"",1,0)</f>
        <v>0</v>
      </c>
    </row>
    <row r="12" spans="1:27" ht="25.5" x14ac:dyDescent="0.2">
      <c r="A12" s="71"/>
      <c r="B12" s="4">
        <v>3</v>
      </c>
      <c r="C12" s="7" t="s">
        <v>10</v>
      </c>
      <c r="D12" s="45" t="s">
        <v>78</v>
      </c>
      <c r="E12" s="8"/>
      <c r="F12" s="6"/>
      <c r="G12" s="31" t="str">
        <f t="shared" si="0"/>
        <v/>
      </c>
      <c r="H12" s="59"/>
      <c r="I12" s="28"/>
      <c r="AA12" s="3">
        <f t="shared" si="1"/>
        <v>0</v>
      </c>
    </row>
    <row r="13" spans="1:27" ht="25.5" x14ac:dyDescent="0.2">
      <c r="A13" s="71"/>
      <c r="B13" s="4">
        <v>4</v>
      </c>
      <c r="C13" s="7" t="s">
        <v>11</v>
      </c>
      <c r="D13" s="46" t="s">
        <v>22</v>
      </c>
      <c r="E13" s="8"/>
      <c r="F13" s="6"/>
      <c r="G13" s="31" t="str">
        <f t="shared" si="0"/>
        <v/>
      </c>
      <c r="H13" s="59"/>
      <c r="I13" s="28"/>
      <c r="AA13" s="3">
        <f t="shared" si="1"/>
        <v>0</v>
      </c>
    </row>
    <row r="14" spans="1:27" ht="38.25" x14ac:dyDescent="0.2">
      <c r="A14" s="71"/>
      <c r="B14" s="4">
        <v>5</v>
      </c>
      <c r="C14" s="7" t="s">
        <v>12</v>
      </c>
      <c r="D14" s="45" t="s">
        <v>69</v>
      </c>
      <c r="E14" s="8"/>
      <c r="F14" s="6"/>
      <c r="G14" s="31" t="str">
        <f t="shared" si="0"/>
        <v/>
      </c>
      <c r="H14" s="59"/>
      <c r="I14" s="28"/>
      <c r="AA14" s="3">
        <f t="shared" si="1"/>
        <v>0</v>
      </c>
    </row>
    <row r="15" spans="1:27" ht="25.5" x14ac:dyDescent="0.2">
      <c r="A15" s="71"/>
      <c r="B15" s="4">
        <v>6</v>
      </c>
      <c r="C15" s="7" t="s">
        <v>91</v>
      </c>
      <c r="D15" s="45" t="s">
        <v>80</v>
      </c>
      <c r="E15" s="8"/>
      <c r="F15" s="6"/>
      <c r="G15" s="31" t="str">
        <f t="shared" si="0"/>
        <v/>
      </c>
      <c r="H15" s="59"/>
      <c r="I15" s="28"/>
      <c r="AA15" s="3">
        <f t="shared" si="1"/>
        <v>0</v>
      </c>
    </row>
    <row r="16" spans="1:27" ht="25.5" x14ac:dyDescent="0.2">
      <c r="A16" s="72"/>
      <c r="B16" s="9">
        <v>7</v>
      </c>
      <c r="C16" s="10" t="s">
        <v>92</v>
      </c>
      <c r="D16" s="12" t="s">
        <v>24</v>
      </c>
      <c r="E16" s="11"/>
      <c r="F16" s="11"/>
      <c r="G16" s="41" t="str">
        <f t="shared" si="0"/>
        <v/>
      </c>
      <c r="H16" s="60"/>
      <c r="I16" s="28"/>
      <c r="AA16" s="3">
        <f t="shared" si="1"/>
        <v>0</v>
      </c>
    </row>
    <row r="17" spans="1:27" ht="51" x14ac:dyDescent="0.2">
      <c r="A17" s="55" t="s">
        <v>86</v>
      </c>
      <c r="B17" s="4">
        <v>1</v>
      </c>
      <c r="C17" s="5" t="s">
        <v>16</v>
      </c>
      <c r="D17" s="47" t="s">
        <v>89</v>
      </c>
      <c r="E17" s="6"/>
      <c r="F17" s="6"/>
      <c r="G17" s="40" t="str">
        <f t="shared" si="0"/>
        <v/>
      </c>
      <c r="H17" s="58">
        <f>IF(SUM(AA17:AA24)=0,0,SUM(G17:G24)/SUM(AA17:AA24))</f>
        <v>0</v>
      </c>
      <c r="I17" s="27"/>
      <c r="AA17" s="3">
        <f t="shared" si="1"/>
        <v>0</v>
      </c>
    </row>
    <row r="18" spans="1:27" ht="25.5" x14ac:dyDescent="0.2">
      <c r="A18" s="71"/>
      <c r="B18" s="4">
        <v>2</v>
      </c>
      <c r="C18" s="7" t="s">
        <v>93</v>
      </c>
      <c r="D18" s="45" t="s">
        <v>81</v>
      </c>
      <c r="E18" s="8"/>
      <c r="F18" s="6"/>
      <c r="G18" s="31" t="str">
        <f t="shared" si="0"/>
        <v/>
      </c>
      <c r="H18" s="59"/>
      <c r="I18" s="28"/>
      <c r="AA18" s="3">
        <f t="shared" si="1"/>
        <v>0</v>
      </c>
    </row>
    <row r="19" spans="1:27" ht="63.75" x14ac:dyDescent="0.2">
      <c r="A19" s="71"/>
      <c r="B19" s="4">
        <v>3</v>
      </c>
      <c r="C19" s="7" t="s">
        <v>94</v>
      </c>
      <c r="D19" s="45" t="s">
        <v>82</v>
      </c>
      <c r="E19" s="8"/>
      <c r="F19" s="6"/>
      <c r="G19" s="31" t="str">
        <f t="shared" si="0"/>
        <v/>
      </c>
      <c r="H19" s="59"/>
      <c r="I19" s="28"/>
      <c r="AA19" s="3">
        <f t="shared" si="1"/>
        <v>0</v>
      </c>
    </row>
    <row r="20" spans="1:27" ht="25.5" x14ac:dyDescent="0.2">
      <c r="A20" s="71"/>
      <c r="B20" s="4">
        <v>4</v>
      </c>
      <c r="C20" s="7" t="s">
        <v>95</v>
      </c>
      <c r="D20" s="45" t="s">
        <v>71</v>
      </c>
      <c r="E20" s="8"/>
      <c r="F20" s="6"/>
      <c r="G20" s="31" t="str">
        <f t="shared" si="0"/>
        <v/>
      </c>
      <c r="H20" s="59"/>
      <c r="I20" s="28"/>
      <c r="AA20" s="3">
        <f t="shared" si="1"/>
        <v>0</v>
      </c>
    </row>
    <row r="21" spans="1:27" ht="38.25" x14ac:dyDescent="0.2">
      <c r="A21" s="71"/>
      <c r="B21" s="4">
        <v>5</v>
      </c>
      <c r="C21" s="7" t="s">
        <v>13</v>
      </c>
      <c r="D21" s="45" t="s">
        <v>70</v>
      </c>
      <c r="E21" s="8"/>
      <c r="F21" s="6"/>
      <c r="G21" s="31" t="str">
        <f t="shared" si="0"/>
        <v/>
      </c>
      <c r="H21" s="59"/>
      <c r="I21" s="28"/>
      <c r="AA21" s="3">
        <f t="shared" si="1"/>
        <v>0</v>
      </c>
    </row>
    <row r="22" spans="1:27" ht="25.5" x14ac:dyDescent="0.2">
      <c r="A22" s="71"/>
      <c r="B22" s="4">
        <v>6</v>
      </c>
      <c r="C22" s="7" t="s">
        <v>91</v>
      </c>
      <c r="D22" s="45" t="s">
        <v>80</v>
      </c>
      <c r="E22" s="8"/>
      <c r="F22" s="6"/>
      <c r="G22" s="31" t="str">
        <f t="shared" si="0"/>
        <v/>
      </c>
      <c r="H22" s="59"/>
      <c r="I22" s="28"/>
      <c r="AA22" s="3">
        <f t="shared" si="1"/>
        <v>0</v>
      </c>
    </row>
    <row r="23" spans="1:27" ht="25.5" x14ac:dyDescent="0.2">
      <c r="A23" s="71"/>
      <c r="B23" s="4">
        <v>7</v>
      </c>
      <c r="C23" s="7" t="s">
        <v>92</v>
      </c>
      <c r="D23" s="46" t="s">
        <v>24</v>
      </c>
      <c r="E23" s="8"/>
      <c r="F23" s="6"/>
      <c r="G23" s="31" t="str">
        <f t="shared" si="0"/>
        <v/>
      </c>
      <c r="H23" s="59"/>
      <c r="I23" s="28"/>
      <c r="AA23" s="3">
        <f t="shared" si="1"/>
        <v>0</v>
      </c>
    </row>
    <row r="24" spans="1:27" ht="38.25" x14ac:dyDescent="0.2">
      <c r="A24" s="72"/>
      <c r="B24" s="9">
        <v>8</v>
      </c>
      <c r="C24" s="10" t="s">
        <v>14</v>
      </c>
      <c r="D24" s="48" t="s">
        <v>85</v>
      </c>
      <c r="E24" s="11"/>
      <c r="F24" s="11"/>
      <c r="G24" s="41" t="str">
        <f t="shared" si="0"/>
        <v/>
      </c>
      <c r="H24" s="60"/>
      <c r="I24" s="28"/>
      <c r="J24" s="30"/>
      <c r="AA24" s="3">
        <f t="shared" si="1"/>
        <v>0</v>
      </c>
    </row>
    <row r="25" spans="1:27" ht="89.25" x14ac:dyDescent="0.2">
      <c r="A25" s="55" t="s">
        <v>32</v>
      </c>
      <c r="B25" s="4">
        <v>1</v>
      </c>
      <c r="C25" s="5" t="s">
        <v>15</v>
      </c>
      <c r="D25" s="44" t="s">
        <v>25</v>
      </c>
      <c r="E25" s="6"/>
      <c r="F25" s="6"/>
      <c r="G25" s="40" t="str">
        <f t="shared" si="0"/>
        <v/>
      </c>
      <c r="H25" s="62">
        <f>IF(SUM(AA25:AA30)=0,0,SUM(G25:G30)/SUM(AA25:AA30))</f>
        <v>0</v>
      </c>
      <c r="I25" s="28"/>
      <c r="AA25" s="3">
        <f t="shared" si="1"/>
        <v>0</v>
      </c>
    </row>
    <row r="26" spans="1:27" ht="63.75" x14ac:dyDescent="0.2">
      <c r="A26" s="71"/>
      <c r="B26" s="4">
        <v>2</v>
      </c>
      <c r="C26" s="7" t="s">
        <v>96</v>
      </c>
      <c r="D26" s="45" t="s">
        <v>97</v>
      </c>
      <c r="E26" s="8"/>
      <c r="F26" s="6"/>
      <c r="G26" s="31" t="str">
        <f t="shared" si="0"/>
        <v/>
      </c>
      <c r="H26" s="59"/>
      <c r="I26" s="28"/>
      <c r="AA26" s="3">
        <f t="shared" si="1"/>
        <v>0</v>
      </c>
    </row>
    <row r="27" spans="1:27" ht="25.5" x14ac:dyDescent="0.2">
      <c r="A27" s="71"/>
      <c r="B27" s="4">
        <v>3</v>
      </c>
      <c r="C27" s="7" t="s">
        <v>35</v>
      </c>
      <c r="D27" s="46" t="s">
        <v>26</v>
      </c>
      <c r="E27" s="8"/>
      <c r="F27" s="6"/>
      <c r="G27" s="31" t="str">
        <f t="shared" si="0"/>
        <v/>
      </c>
      <c r="H27" s="59"/>
      <c r="I27" s="28"/>
      <c r="AA27" s="3">
        <f t="shared" si="1"/>
        <v>0</v>
      </c>
    </row>
    <row r="28" spans="1:27" ht="63.75" x14ac:dyDescent="0.2">
      <c r="A28" s="71"/>
      <c r="B28" s="4">
        <v>4</v>
      </c>
      <c r="C28" s="7" t="s">
        <v>72</v>
      </c>
      <c r="D28" s="45" t="s">
        <v>73</v>
      </c>
      <c r="E28" s="8"/>
      <c r="F28" s="6"/>
      <c r="G28" s="31" t="str">
        <f t="shared" si="0"/>
        <v/>
      </c>
      <c r="H28" s="59"/>
      <c r="I28" s="28"/>
      <c r="AA28" s="3">
        <f t="shared" si="1"/>
        <v>0</v>
      </c>
    </row>
    <row r="29" spans="1:27" ht="25.5" x14ac:dyDescent="0.2">
      <c r="A29" s="71"/>
      <c r="B29" s="4">
        <v>5</v>
      </c>
      <c r="C29" s="7" t="s">
        <v>98</v>
      </c>
      <c r="D29" s="45" t="s">
        <v>80</v>
      </c>
      <c r="E29" s="8"/>
      <c r="F29" s="6"/>
      <c r="G29" s="31" t="str">
        <f t="shared" si="0"/>
        <v/>
      </c>
      <c r="H29" s="59"/>
      <c r="I29" s="28"/>
      <c r="AA29" s="3">
        <f t="shared" si="1"/>
        <v>0</v>
      </c>
    </row>
    <row r="30" spans="1:27" ht="102" x14ac:dyDescent="0.2">
      <c r="A30" s="72"/>
      <c r="B30" s="9">
        <v>6</v>
      </c>
      <c r="C30" s="10" t="s">
        <v>99</v>
      </c>
      <c r="D30" s="12" t="s">
        <v>27</v>
      </c>
      <c r="E30" s="11"/>
      <c r="F30" s="11"/>
      <c r="G30" s="41" t="str">
        <f t="shared" si="0"/>
        <v/>
      </c>
      <c r="H30" s="60"/>
      <c r="I30" s="28"/>
      <c r="AA30" s="3">
        <f t="shared" si="1"/>
        <v>0</v>
      </c>
    </row>
    <row r="31" spans="1:27" ht="51" x14ac:dyDescent="0.2">
      <c r="A31" s="55" t="s">
        <v>33</v>
      </c>
      <c r="B31" s="4">
        <v>1</v>
      </c>
      <c r="C31" s="5" t="s">
        <v>16</v>
      </c>
      <c r="D31" s="44" t="s">
        <v>28</v>
      </c>
      <c r="E31" s="6"/>
      <c r="F31" s="6"/>
      <c r="G31" s="40" t="str">
        <f t="shared" si="0"/>
        <v/>
      </c>
      <c r="H31" s="58">
        <f>IF(SUM(AA31:AA33)=0,0,SUM(G31:G33)/SUM(AA31:AA33))</f>
        <v>0</v>
      </c>
      <c r="I31" s="27"/>
      <c r="AA31" s="3">
        <f t="shared" si="1"/>
        <v>0</v>
      </c>
    </row>
    <row r="32" spans="1:27" ht="76.5" x14ac:dyDescent="0.2">
      <c r="A32" s="56"/>
      <c r="B32" s="4">
        <v>2</v>
      </c>
      <c r="C32" s="7" t="s">
        <v>100</v>
      </c>
      <c r="D32" s="45" t="s">
        <v>29</v>
      </c>
      <c r="E32" s="8"/>
      <c r="F32" s="6"/>
      <c r="G32" s="31" t="str">
        <f t="shared" si="0"/>
        <v/>
      </c>
      <c r="H32" s="59"/>
      <c r="I32" s="28"/>
      <c r="AA32" s="3">
        <f t="shared" si="1"/>
        <v>0</v>
      </c>
    </row>
    <row r="33" spans="1:27" ht="25.5" x14ac:dyDescent="0.2">
      <c r="A33" s="57"/>
      <c r="B33" s="9">
        <v>3</v>
      </c>
      <c r="C33" s="10" t="s">
        <v>101</v>
      </c>
      <c r="D33" s="12" t="s">
        <v>23</v>
      </c>
      <c r="E33" s="11"/>
      <c r="F33" s="11"/>
      <c r="G33" s="41" t="str">
        <f t="shared" si="0"/>
        <v/>
      </c>
      <c r="H33" s="60"/>
      <c r="I33" s="28"/>
      <c r="AA33" s="3">
        <f t="shared" si="1"/>
        <v>0</v>
      </c>
    </row>
    <row r="34" spans="1:27" ht="25.5" x14ac:dyDescent="0.2">
      <c r="A34" s="55" t="s">
        <v>34</v>
      </c>
      <c r="B34" s="4">
        <v>1</v>
      </c>
      <c r="C34" s="5" t="s">
        <v>17</v>
      </c>
      <c r="D34" s="47" t="s">
        <v>75</v>
      </c>
      <c r="E34" s="6"/>
      <c r="F34" s="6"/>
      <c r="G34" s="40" t="str">
        <f t="shared" si="0"/>
        <v/>
      </c>
      <c r="H34" s="58">
        <f>IF(SUM(AA31:AA33)=0,0,SUM(G34:G40)/SUM(AA34:AA40))</f>
        <v>0</v>
      </c>
      <c r="I34" s="27"/>
      <c r="AA34" s="3">
        <f t="shared" si="1"/>
        <v>0</v>
      </c>
    </row>
    <row r="35" spans="1:27" ht="25.5" x14ac:dyDescent="0.2">
      <c r="A35" s="56"/>
      <c r="B35" s="4">
        <v>2</v>
      </c>
      <c r="C35" s="7" t="s">
        <v>18</v>
      </c>
      <c r="D35" s="45" t="s">
        <v>76</v>
      </c>
      <c r="E35" s="8"/>
      <c r="F35" s="6"/>
      <c r="G35" s="31" t="str">
        <f t="shared" si="0"/>
        <v/>
      </c>
      <c r="H35" s="59"/>
      <c r="I35" s="28"/>
      <c r="AA35" s="3">
        <f t="shared" si="1"/>
        <v>0</v>
      </c>
    </row>
    <row r="36" spans="1:27" ht="25.5" x14ac:dyDescent="0.2">
      <c r="A36" s="56"/>
      <c r="B36" s="4">
        <v>3</v>
      </c>
      <c r="C36" s="7" t="s">
        <v>19</v>
      </c>
      <c r="D36" s="45" t="s">
        <v>77</v>
      </c>
      <c r="E36" s="8"/>
      <c r="F36" s="6"/>
      <c r="G36" s="31" t="str">
        <f t="shared" si="0"/>
        <v/>
      </c>
      <c r="H36" s="59"/>
      <c r="I36" s="28"/>
      <c r="AA36" s="3">
        <f t="shared" si="1"/>
        <v>0</v>
      </c>
    </row>
    <row r="37" spans="1:27" ht="89.25" x14ac:dyDescent="0.2">
      <c r="A37" s="56"/>
      <c r="B37" s="4">
        <v>4</v>
      </c>
      <c r="C37" s="7" t="s">
        <v>83</v>
      </c>
      <c r="D37" s="45" t="s">
        <v>84</v>
      </c>
      <c r="E37" s="8"/>
      <c r="F37" s="6"/>
      <c r="G37" s="31" t="str">
        <f t="shared" si="0"/>
        <v/>
      </c>
      <c r="H37" s="59"/>
      <c r="I37" s="28"/>
      <c r="AA37" s="3">
        <f t="shared" si="1"/>
        <v>0</v>
      </c>
    </row>
    <row r="38" spans="1:27" ht="25.5" x14ac:dyDescent="0.2">
      <c r="A38" s="56"/>
      <c r="B38" s="4">
        <v>5</v>
      </c>
      <c r="C38" s="7" t="s">
        <v>20</v>
      </c>
      <c r="D38" s="46" t="s">
        <v>30</v>
      </c>
      <c r="E38" s="8"/>
      <c r="F38" s="6"/>
      <c r="G38" s="31" t="str">
        <f t="shared" si="0"/>
        <v/>
      </c>
      <c r="H38" s="59"/>
      <c r="I38" s="28"/>
      <c r="AA38" s="3">
        <f t="shared" si="1"/>
        <v>0</v>
      </c>
    </row>
    <row r="39" spans="1:27" ht="25.5" x14ac:dyDescent="0.2">
      <c r="A39" s="56"/>
      <c r="B39" s="4">
        <v>6</v>
      </c>
      <c r="C39" s="7" t="s">
        <v>21</v>
      </c>
      <c r="D39" s="45" t="s">
        <v>74</v>
      </c>
      <c r="E39" s="8"/>
      <c r="F39" s="6"/>
      <c r="G39" s="31" t="str">
        <f t="shared" si="0"/>
        <v/>
      </c>
      <c r="H39" s="59"/>
      <c r="I39" s="28"/>
      <c r="AA39" s="3">
        <f t="shared" si="1"/>
        <v>0</v>
      </c>
    </row>
    <row r="40" spans="1:27" ht="25.5" x14ac:dyDescent="0.2">
      <c r="A40" s="56"/>
      <c r="B40" s="32">
        <v>7</v>
      </c>
      <c r="C40" s="33" t="s">
        <v>101</v>
      </c>
      <c r="D40" s="49" t="s">
        <v>80</v>
      </c>
      <c r="E40" s="34"/>
      <c r="F40" s="35"/>
      <c r="G40" s="42" t="str">
        <f t="shared" si="0"/>
        <v/>
      </c>
      <c r="H40" s="59"/>
      <c r="I40" s="28"/>
      <c r="AA40" s="3">
        <f t="shared" si="1"/>
        <v>0</v>
      </c>
    </row>
    <row r="41" spans="1:27" ht="39" thickBot="1" x14ac:dyDescent="0.25">
      <c r="A41" s="38" t="s">
        <v>88</v>
      </c>
      <c r="B41" s="36">
        <v>1</v>
      </c>
      <c r="C41" s="37" t="s">
        <v>88</v>
      </c>
      <c r="D41" s="51" t="s">
        <v>102</v>
      </c>
      <c r="E41" s="39"/>
      <c r="F41" s="39"/>
      <c r="G41" s="43" t="str">
        <f t="shared" si="0"/>
        <v/>
      </c>
      <c r="H41" s="50">
        <f>IF(AA41=0,0,G41)</f>
        <v>0</v>
      </c>
      <c r="AA41" s="3">
        <f t="shared" si="1"/>
        <v>0</v>
      </c>
    </row>
  </sheetData>
  <mergeCells count="12">
    <mergeCell ref="E4:F5"/>
    <mergeCell ref="G4:H5"/>
    <mergeCell ref="A10:A16"/>
    <mergeCell ref="A17:A24"/>
    <mergeCell ref="A25:A30"/>
    <mergeCell ref="A31:A33"/>
    <mergeCell ref="A34:A40"/>
    <mergeCell ref="H31:H33"/>
    <mergeCell ref="H34:H40"/>
    <mergeCell ref="H10:H16"/>
    <mergeCell ref="H17:H24"/>
    <mergeCell ref="H25:H30"/>
  </mergeCells>
  <dataValidations count="2">
    <dataValidation type="decimal" operator="lessThanOrEqual" showInputMessage="1" showErrorMessage="1" sqref="F10:F41">
      <formula1>E10</formula1>
    </dataValidation>
    <dataValidation type="decimal" operator="greaterThanOrEqual" showInputMessage="1" showErrorMessage="1" sqref="E10:E41">
      <formula1>0</formula1>
    </dataValidation>
  </dataValidations>
  <pageMargins left="0.78740157480314965" right="0.78740157480314965" top="0.94488188976377963" bottom="0.31496062992125984" header="0.27559055118110237" footer="0.27559055118110237"/>
  <pageSetup paperSize="8" scale="63" orientation="portrait" r:id="rId1"/>
  <headerFooter scaleWithDoc="0">
    <oddHeader>&amp;L&amp;G&amp;R&amp;6&amp;D
&amp;"-,Tučné"&amp;K05+000&amp;P/&amp;N</oddHeader>
    <firstHeader xml:space="preserve">&amp;L&amp;9 &amp;10&amp;G&amp;C&amp;12Příloha č.8&amp;R&amp;6Správa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33" sqref="E33"/>
    </sheetView>
  </sheetViews>
  <sheetFormatPr defaultRowHeight="12.75" x14ac:dyDescent="0.2"/>
  <cols>
    <col min="1" max="1" width="9.75" customWidth="1"/>
    <col min="3" max="3" width="21.375" customWidth="1"/>
    <col min="4" max="4" width="21.75" customWidth="1"/>
    <col min="5" max="5" width="20.25" customWidth="1"/>
    <col min="6" max="6" width="21.625" customWidth="1"/>
  </cols>
  <sheetData>
    <row r="1" spans="1:7" ht="22.5" x14ac:dyDescent="0.3">
      <c r="A1" s="2" t="s">
        <v>52</v>
      </c>
    </row>
    <row r="3" spans="1:7" ht="23.25" customHeight="1" thickBot="1" x14ac:dyDescent="0.25">
      <c r="A3" s="17" t="s">
        <v>36</v>
      </c>
      <c r="B3" s="17" t="s">
        <v>37</v>
      </c>
      <c r="C3" s="17" t="s">
        <v>38</v>
      </c>
      <c r="D3" s="17" t="s">
        <v>39</v>
      </c>
      <c r="E3" s="17" t="s">
        <v>40</v>
      </c>
      <c r="F3" s="17" t="s">
        <v>41</v>
      </c>
    </row>
    <row r="4" spans="1:7" ht="58.5" customHeight="1" thickTop="1" x14ac:dyDescent="0.2">
      <c r="A4" s="15" t="s">
        <v>42</v>
      </c>
      <c r="B4" s="14">
        <v>0.95</v>
      </c>
      <c r="C4" s="14" t="s">
        <v>43</v>
      </c>
      <c r="D4" s="14" t="s">
        <v>44</v>
      </c>
      <c r="E4" s="14" t="s">
        <v>45</v>
      </c>
      <c r="F4" s="14" t="s">
        <v>46</v>
      </c>
    </row>
    <row r="5" spans="1:7" ht="59.25" customHeight="1" x14ac:dyDescent="0.2">
      <c r="A5" s="16" t="s">
        <v>47</v>
      </c>
      <c r="B5" s="13"/>
      <c r="C5" s="16" t="s">
        <v>48</v>
      </c>
      <c r="D5" s="16" t="s">
        <v>49</v>
      </c>
      <c r="E5" s="16" t="s">
        <v>50</v>
      </c>
      <c r="F5" s="16" t="s">
        <v>51</v>
      </c>
    </row>
    <row r="8" spans="1:7" x14ac:dyDescent="0.2">
      <c r="A8" s="18" t="s">
        <v>53</v>
      </c>
      <c r="B8" s="3"/>
      <c r="C8" s="3"/>
      <c r="D8" s="3"/>
      <c r="E8" s="3"/>
      <c r="F8" s="3"/>
      <c r="G8" s="3"/>
    </row>
    <row r="9" spans="1:7" x14ac:dyDescent="0.2">
      <c r="A9" s="3"/>
      <c r="B9" s="3"/>
      <c r="C9" s="3"/>
      <c r="D9" s="3"/>
      <c r="E9" s="3"/>
      <c r="F9" s="3"/>
      <c r="G9" s="3"/>
    </row>
    <row r="10" spans="1:7" x14ac:dyDescent="0.2">
      <c r="A10" s="3" t="s">
        <v>54</v>
      </c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 t="s">
        <v>55</v>
      </c>
      <c r="B12" s="3"/>
      <c r="C12" s="3"/>
      <c r="D12" s="3"/>
      <c r="E12" s="3"/>
      <c r="F12" s="3"/>
      <c r="G12" s="3"/>
    </row>
    <row r="13" spans="1:7" x14ac:dyDescent="0.2">
      <c r="A13" s="3" t="s">
        <v>56</v>
      </c>
      <c r="B13" s="3"/>
      <c r="C13" s="3"/>
      <c r="D13" s="3"/>
      <c r="E13" s="3"/>
      <c r="F13" s="3"/>
      <c r="G13" s="3"/>
    </row>
    <row r="14" spans="1:7" x14ac:dyDescent="0.2">
      <c r="A14" s="3" t="s">
        <v>57</v>
      </c>
      <c r="B14" s="3"/>
      <c r="C14" s="3"/>
      <c r="D14" s="3"/>
      <c r="E14" s="3"/>
      <c r="F14" s="3"/>
      <c r="G14" s="3"/>
    </row>
    <row r="15" spans="1:7" x14ac:dyDescent="0.2">
      <c r="A15" s="3"/>
      <c r="B15" s="3"/>
      <c r="C15" s="3"/>
      <c r="D15" s="3"/>
      <c r="E15" s="3"/>
      <c r="F15" s="3"/>
      <c r="G15" s="3"/>
    </row>
    <row r="16" spans="1:7" x14ac:dyDescent="0.2">
      <c r="A16" s="3" t="s">
        <v>58</v>
      </c>
      <c r="B16" s="3"/>
      <c r="C16" s="3"/>
      <c r="D16" s="3"/>
      <c r="E16" s="3"/>
      <c r="F16" s="3"/>
      <c r="G16" s="3"/>
    </row>
    <row r="17" spans="1:7" x14ac:dyDescent="0.2">
      <c r="A17" s="3" t="s">
        <v>59</v>
      </c>
      <c r="B17" s="3"/>
      <c r="C17" s="3"/>
      <c r="D17" s="3"/>
      <c r="E17" s="3"/>
      <c r="F17" s="3"/>
      <c r="G17" s="3"/>
    </row>
    <row r="18" spans="1:7" x14ac:dyDescent="0.2">
      <c r="A18" s="3" t="s">
        <v>60</v>
      </c>
      <c r="B18" s="3"/>
      <c r="C18" s="3"/>
      <c r="D18" s="3"/>
      <c r="E18" s="3"/>
      <c r="F18" s="3"/>
      <c r="G18" s="3"/>
    </row>
    <row r="19" spans="1:7" x14ac:dyDescent="0.2">
      <c r="A19" s="3" t="s">
        <v>61</v>
      </c>
      <c r="B19" s="3"/>
      <c r="C19" s="3"/>
      <c r="D19" s="3"/>
      <c r="E19" s="3"/>
      <c r="F19" s="3"/>
      <c r="G19" s="3"/>
    </row>
  </sheetData>
  <pageMargins left="0.7" right="0.7" top="0.78740157499999996" bottom="0.78740157499999996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Checklist</vt:lpstr>
      <vt:lpstr>Vyhodnocení KPI</vt:lpstr>
      <vt:lpstr>Checklist!Oblast_tisku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Zajíčková Veronika, Mgr.</cp:lastModifiedBy>
  <cp:lastPrinted>2020-10-06T08:11:37Z</cp:lastPrinted>
  <dcterms:created xsi:type="dcterms:W3CDTF">2017-12-01T06:03:47Z</dcterms:created>
  <dcterms:modified xsi:type="dcterms:W3CDTF">2020-12-16T08:32:59Z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